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5621"/>
</workbook>
</file>

<file path=xl/calcChain.xml><?xml version="1.0" encoding="utf-8"?>
<calcChain xmlns="http://schemas.openxmlformats.org/spreadsheetml/2006/main">
  <c r="C28" i="2" l="1"/>
  <c r="C25" i="2"/>
  <c r="C20" i="2"/>
  <c r="C14" i="2"/>
  <c r="C11" i="2"/>
  <c r="C8" i="2"/>
  <c r="C35" i="2" l="1"/>
  <c r="D35" i="2"/>
  <c r="E34" i="2"/>
  <c r="D28" i="2"/>
  <c r="D20" i="2"/>
  <c r="E23" i="2"/>
  <c r="D14" i="2"/>
  <c r="D25" i="2"/>
  <c r="D11" i="2"/>
  <c r="D8" i="2"/>
  <c r="E9" i="2" l="1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8" i="2"/>
  <c r="E35" i="2" l="1"/>
</calcChain>
</file>

<file path=xl/sharedStrings.xml><?xml version="1.0" encoding="utf-8"?>
<sst xmlns="http://schemas.openxmlformats.org/spreadsheetml/2006/main" count="59" uniqueCount="58">
  <si>
    <t>Единица измерения: руб.</t>
  </si>
  <si>
    <t>Наименование показателя</t>
  </si>
  <si>
    <t>Ц.ст.</t>
  </si>
  <si>
    <t xml:space="preserve">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</si>
  <si>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>0100000000</t>
  </si>
  <si>
    <t xml:space="preserve">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</si>
  <si>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>0110000000</t>
  </si>
  <si>
    <t xml:space="preserve">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</si>
  <si>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>0120000000</t>
  </si>
  <si>
    <t xml:space="preserve">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</si>
  <si>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>0200000000</t>
  </si>
  <si>
    <t xml:space="preserve">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</si>
  <si>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>0210000000</t>
  </si>
  <si>
    <t xml:space="preserve">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</si>
  <si>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>0300000000</t>
  </si>
  <si>
    <t xml:space="preserve">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</si>
  <si>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>0500000000</t>
  </si>
  <si>
    <t xml:space="preserve">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</si>
  <si>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>0510000000</t>
  </si>
  <si>
    <t xml:space="preserve">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</si>
  <si>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>0520000000</t>
  </si>
  <si>
    <t xml:space="preserve">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</si>
  <si>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>0530000000</t>
  </si>
  <si>
    <t xml:space="preserve">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</si>
  <si>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>0540000000</t>
  </si>
  <si>
    <t xml:space="preserve">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</si>
  <si>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>0600000000</t>
  </si>
  <si>
    <t xml:space="preserve">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</si>
  <si>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>0610000000</t>
  </si>
  <si>
    <t xml:space="preserve">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</si>
  <si>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>0620000000</t>
  </si>
  <si>
    <t xml:space="preserve">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</si>
  <si>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>0700000000</t>
  </si>
  <si>
    <t xml:space="preserve">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</si>
  <si>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>0800000000</t>
  </si>
  <si>
    <t xml:space="preserve">      Подпрограмма  "Наследие муниципального образования городское поселение Кандалакша Кандалакшского района"</t>
  </si>
  <si>
    <t>0810000000</t>
  </si>
  <si>
    <t xml:space="preserve">      Подпрограмма "Искусство муниципального образования городское поселение Кандалакша Кандалакшского района"</t>
  </si>
  <si>
    <t>0820000000</t>
  </si>
  <si>
    <t xml:space="preserve">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</si>
  <si>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>0900000000</t>
  </si>
  <si>
    <t xml:space="preserve">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</si>
  <si>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>0910000000</t>
  </si>
  <si>
    <t xml:space="preserve">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</si>
  <si>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>0920000000</t>
  </si>
  <si>
    <t xml:space="preserve">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</si>
  <si>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>1000000000</t>
  </si>
  <si>
    <t xml:space="preserve">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</si>
  <si>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>1100000000</t>
  </si>
  <si>
    <t xml:space="preserve">    Муниципальная программа "Информационное общество муниципального образования городское поселение Кандалакша Кандалакшского района"</t>
  </si>
  <si>
    <t>1200000000</t>
  </si>
  <si>
    <t>ВСЕГО РАСХОДОВ:</t>
  </si>
  <si>
    <t>% исполнения</t>
  </si>
  <si>
    <t xml:space="preserve">      Подпрограмма "Транспортное обслуживание населения муниципального образования городское поселение Кандалакша Кандалакшского района"</t>
  </si>
  <si>
    <t xml:space="preserve">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</si>
  <si>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>Аналитические данные о расходах бюджета муниципального образования по муниципальным программам за отчетный период текущего года в сравнении с соответствующим периодом прошлого года</t>
  </si>
  <si>
    <t>Исполнено по состоянию на 01.04.2017</t>
  </si>
  <si>
    <t>Исполнено по состоянию на 01.04.2018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</si>
</sst>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8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2" xfId="8" applyNumberFormat="1" applyProtection="1">
      <alignment horizontal="center" vertical="top" shrinkToFit="1"/>
    </xf>
    <xf numFmtId="0" fontId="1" fillId="0" borderId="2" xfId="7" applyNumberFormat="1" applyFont="1" applyProtection="1">
      <alignment vertical="top" wrapTex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4" fontId="3" fillId="5" borderId="2" xfId="12" applyNumberFormat="1" applyFill="1" applyProtection="1">
      <alignment horizontal="right" vertical="top" shrinkToFit="1"/>
    </xf>
    <xf numFmtId="4" fontId="6" fillId="5" borderId="2" xfId="9" applyNumberFormat="1" applyFont="1" applyFill="1" applyProtection="1">
      <alignment horizontal="right" vertical="top" shrinkToFit="1"/>
    </xf>
    <xf numFmtId="9" fontId="6" fillId="5" borderId="2" xfId="9" applyNumberFormat="1" applyFont="1" applyFill="1" applyAlignment="1" applyProtection="1">
      <alignment horizontal="center" vertical="top" shrinkToFit="1"/>
    </xf>
    <xf numFmtId="9" fontId="7" fillId="5" borderId="2" xfId="9" applyNumberFormat="1" applyFont="1" applyFill="1" applyAlignment="1" applyProtection="1">
      <alignment horizontal="center" vertical="top" shrinkToFit="1"/>
    </xf>
    <xf numFmtId="0" fontId="1" fillId="6" borderId="2" xfId="7" applyNumberFormat="1" applyFont="1" applyFill="1" applyProtection="1">
      <alignment vertical="top" wrapText="1"/>
    </xf>
    <xf numFmtId="49" fontId="1" fillId="6" borderId="2" xfId="8" applyNumberFormat="1" applyFill="1" applyProtection="1">
      <alignment horizontal="center" vertical="top" shrinkToFit="1"/>
    </xf>
    <xf numFmtId="4" fontId="6" fillId="6" borderId="2" xfId="9" applyNumberFormat="1" applyFont="1" applyFill="1" applyProtection="1">
      <alignment horizontal="right" vertical="top" shrinkToFit="1"/>
    </xf>
    <xf numFmtId="9" fontId="6" fillId="6" borderId="2" xfId="9" applyNumberFormat="1" applyFont="1" applyFill="1" applyAlignment="1" applyProtection="1">
      <alignment horizontal="center" vertical="top" shrinkToFi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3" fillId="0" borderId="2" xfId="11" applyNumberFormat="1" applyProtection="1">
      <alignment horizontal="left"/>
    </xf>
    <xf numFmtId="0" fontId="3" fillId="0" borderId="2" xfId="11" applyProtection="1">
      <alignment horizontal="lef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8" fillId="0" borderId="2" xfId="6" applyNumberFormat="1" applyFont="1" applyProtection="1">
      <alignment horizontal="center" vertical="center" wrapText="1"/>
    </xf>
    <xf numFmtId="0" fontId="8" fillId="0" borderId="2" xfId="6" applyFont="1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</cellXfs>
  <cellStyles count="32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6"/>
  <sheetViews>
    <sheetView showGridLines="0" tabSelected="1" workbookViewId="0">
      <pane ySplit="7" topLeftCell="A8" activePane="bottomLeft" state="frozen"/>
      <selection pane="bottomLeft" activeCell="A3" sqref="A3:E3"/>
    </sheetView>
  </sheetViews>
  <sheetFormatPr defaultRowHeight="15" outlineLevelRow="1" x14ac:dyDescent="0.25"/>
  <cols>
    <col min="1" max="1" width="94" style="6" customWidth="1"/>
    <col min="2" max="2" width="11.42578125" style="1" hidden="1" customWidth="1"/>
    <col min="3" max="3" width="16.28515625" style="1" customWidth="1"/>
    <col min="4" max="4" width="13.85546875" style="1" bestFit="1" customWidth="1"/>
    <col min="5" max="5" width="10.42578125" style="1" customWidth="1"/>
    <col min="6" max="16384" width="9.140625" style="1"/>
  </cols>
  <sheetData>
    <row r="1" spans="1:5" x14ac:dyDescent="0.25">
      <c r="A1" s="15"/>
      <c r="B1" s="16"/>
      <c r="C1" s="16"/>
      <c r="D1" s="2"/>
      <c r="E1" s="2"/>
    </row>
    <row r="2" spans="1:5" x14ac:dyDescent="0.25">
      <c r="A2" s="15"/>
      <c r="B2" s="16"/>
      <c r="C2" s="16"/>
      <c r="D2" s="2"/>
      <c r="E2" s="2"/>
    </row>
    <row r="3" spans="1:5" ht="45" customHeight="1" x14ac:dyDescent="0.25">
      <c r="A3" s="17" t="s">
        <v>55</v>
      </c>
      <c r="B3" s="18"/>
      <c r="C3" s="18"/>
      <c r="D3" s="18"/>
      <c r="E3" s="18"/>
    </row>
    <row r="4" spans="1:5" ht="15.75" x14ac:dyDescent="0.25">
      <c r="A4" s="19"/>
      <c r="B4" s="20"/>
      <c r="C4" s="20"/>
      <c r="D4" s="20"/>
      <c r="E4" s="20"/>
    </row>
    <row r="5" spans="1:5" x14ac:dyDescent="0.25">
      <c r="A5" s="21" t="s">
        <v>0</v>
      </c>
      <c r="B5" s="22"/>
      <c r="C5" s="22"/>
      <c r="D5" s="22"/>
      <c r="E5" s="22"/>
    </row>
    <row r="6" spans="1:5" x14ac:dyDescent="0.25">
      <c r="A6" s="29" t="s">
        <v>1</v>
      </c>
      <c r="B6" s="25" t="s">
        <v>2</v>
      </c>
      <c r="C6" s="25" t="s">
        <v>56</v>
      </c>
      <c r="D6" s="25" t="s">
        <v>57</v>
      </c>
      <c r="E6" s="27" t="s">
        <v>52</v>
      </c>
    </row>
    <row r="7" spans="1:5" ht="21.75" customHeight="1" x14ac:dyDescent="0.25">
      <c r="A7" s="30"/>
      <c r="B7" s="26"/>
      <c r="C7" s="26"/>
      <c r="D7" s="26"/>
      <c r="E7" s="28"/>
    </row>
    <row r="8" spans="1:5" ht="25.5" x14ac:dyDescent="0.25">
      <c r="A8" s="11" t="s">
        <v>3</v>
      </c>
      <c r="B8" s="12" t="s">
        <v>4</v>
      </c>
      <c r="C8" s="13">
        <f>C9+C10</f>
        <v>17641121.82</v>
      </c>
      <c r="D8" s="13">
        <f>D9+D10</f>
        <v>21240533.129999999</v>
      </c>
      <c r="E8" s="14">
        <f>D8/C8</f>
        <v>1.204035284531582</v>
      </c>
    </row>
    <row r="9" spans="1:5" ht="25.5" outlineLevel="1" x14ac:dyDescent="0.25">
      <c r="A9" s="4" t="s">
        <v>5</v>
      </c>
      <c r="B9" s="3" t="s">
        <v>6</v>
      </c>
      <c r="C9" s="8">
        <v>1317562.73</v>
      </c>
      <c r="D9" s="8">
        <v>2230500.7999999998</v>
      </c>
      <c r="E9" s="9">
        <f t="shared" ref="E9:E35" si="0">D9/C9</f>
        <v>1.6928991305028793</v>
      </c>
    </row>
    <row r="10" spans="1:5" ht="38.25" outlineLevel="1" x14ac:dyDescent="0.25">
      <c r="A10" s="4" t="s">
        <v>7</v>
      </c>
      <c r="B10" s="3" t="s">
        <v>8</v>
      </c>
      <c r="C10" s="8">
        <v>16323559.09</v>
      </c>
      <c r="D10" s="8">
        <v>19010032.329999998</v>
      </c>
      <c r="E10" s="9">
        <f t="shared" si="0"/>
        <v>1.1645764398063019</v>
      </c>
    </row>
    <row r="11" spans="1:5" ht="38.25" x14ac:dyDescent="0.25">
      <c r="A11" s="11" t="s">
        <v>9</v>
      </c>
      <c r="B11" s="12" t="s">
        <v>10</v>
      </c>
      <c r="C11" s="13">
        <f>C12</f>
        <v>320391.71999999997</v>
      </c>
      <c r="D11" s="13">
        <f>D12</f>
        <v>3303313.3</v>
      </c>
      <c r="E11" s="14">
        <f t="shared" si="0"/>
        <v>10.310233048469543</v>
      </c>
    </row>
    <row r="12" spans="1:5" ht="25.5" outlineLevel="1" x14ac:dyDescent="0.25">
      <c r="A12" s="4" t="s">
        <v>11</v>
      </c>
      <c r="B12" s="3" t="s">
        <v>12</v>
      </c>
      <c r="C12" s="8">
        <v>320391.71999999997</v>
      </c>
      <c r="D12" s="8">
        <v>3303313.3</v>
      </c>
      <c r="E12" s="9">
        <f t="shared" si="0"/>
        <v>10.310233048469543</v>
      </c>
    </row>
    <row r="13" spans="1:5" ht="25.5" x14ac:dyDescent="0.25">
      <c r="A13" s="11" t="s">
        <v>13</v>
      </c>
      <c r="B13" s="12" t="s">
        <v>14</v>
      </c>
      <c r="C13" s="13">
        <v>482958.26</v>
      </c>
      <c r="D13" s="13">
        <v>653371.07999999996</v>
      </c>
      <c r="E13" s="14">
        <f t="shared" si="0"/>
        <v>1.3528520663462718</v>
      </c>
    </row>
    <row r="14" spans="1:5" ht="25.5" x14ac:dyDescent="0.25">
      <c r="A14" s="11" t="s">
        <v>15</v>
      </c>
      <c r="B14" s="12" t="s">
        <v>16</v>
      </c>
      <c r="C14" s="13">
        <f>C15+C16+C17+C19</f>
        <v>9985563.1499999985</v>
      </c>
      <c r="D14" s="13">
        <f>D15+D16+D17+D19</f>
        <v>18243965.100000001</v>
      </c>
      <c r="E14" s="14">
        <f t="shared" si="0"/>
        <v>1.8270341718283565</v>
      </c>
    </row>
    <row r="15" spans="1:5" ht="25.5" outlineLevel="1" x14ac:dyDescent="0.25">
      <c r="A15" s="4" t="s">
        <v>17</v>
      </c>
      <c r="B15" s="3" t="s">
        <v>18</v>
      </c>
      <c r="C15" s="8">
        <v>4903341.38</v>
      </c>
      <c r="D15" s="8">
        <v>6915915.8700000001</v>
      </c>
      <c r="E15" s="9">
        <f t="shared" si="0"/>
        <v>1.4104495963118113</v>
      </c>
    </row>
    <row r="16" spans="1:5" ht="25.5" outlineLevel="1" x14ac:dyDescent="0.25">
      <c r="A16" s="4" t="s">
        <v>19</v>
      </c>
      <c r="B16" s="3" t="s">
        <v>20</v>
      </c>
      <c r="C16" s="8">
        <v>0</v>
      </c>
      <c r="D16" s="8">
        <v>2787965.44</v>
      </c>
      <c r="E16" s="9" t="e">
        <f t="shared" si="0"/>
        <v>#DIV/0!</v>
      </c>
    </row>
    <row r="17" spans="1:5" ht="24.75" customHeight="1" outlineLevel="1" x14ac:dyDescent="0.25">
      <c r="A17" s="4" t="s">
        <v>21</v>
      </c>
      <c r="B17" s="3" t="s">
        <v>22</v>
      </c>
      <c r="C17" s="8">
        <v>5082221.7699999996</v>
      </c>
      <c r="D17" s="8">
        <v>8317483.1900000004</v>
      </c>
      <c r="E17" s="9">
        <f t="shared" si="0"/>
        <v>1.6365840701988887</v>
      </c>
    </row>
    <row r="18" spans="1:5" ht="25.5" hidden="1" outlineLevel="1" x14ac:dyDescent="0.25">
      <c r="A18" s="4" t="s">
        <v>23</v>
      </c>
      <c r="B18" s="3" t="s">
        <v>24</v>
      </c>
      <c r="C18" s="8"/>
      <c r="D18" s="8"/>
      <c r="E18" s="9" t="e">
        <f t="shared" si="0"/>
        <v>#DIV/0!</v>
      </c>
    </row>
    <row r="19" spans="1:5" ht="25.5" outlineLevel="1" x14ac:dyDescent="0.25">
      <c r="A19" s="4" t="s">
        <v>23</v>
      </c>
      <c r="B19" s="3"/>
      <c r="C19" s="8">
        <v>0</v>
      </c>
      <c r="D19" s="8">
        <v>222600.6</v>
      </c>
      <c r="E19" s="9"/>
    </row>
    <row r="20" spans="1:5" ht="25.5" x14ac:dyDescent="0.25">
      <c r="A20" s="11" t="s">
        <v>25</v>
      </c>
      <c r="B20" s="12" t="s">
        <v>26</v>
      </c>
      <c r="C20" s="13">
        <f>C21+C22+C23</f>
        <v>14630300.16</v>
      </c>
      <c r="D20" s="13">
        <f>D21+D22+D23</f>
        <v>11756605.859999999</v>
      </c>
      <c r="E20" s="14">
        <f t="shared" si="0"/>
        <v>0.80357926573120964</v>
      </c>
    </row>
    <row r="21" spans="1:5" ht="38.25" outlineLevel="1" x14ac:dyDescent="0.25">
      <c r="A21" s="4" t="s">
        <v>27</v>
      </c>
      <c r="B21" s="3" t="s">
        <v>28</v>
      </c>
      <c r="C21" s="8">
        <v>14528300.16</v>
      </c>
      <c r="D21" s="8">
        <v>11582300</v>
      </c>
      <c r="E21" s="9">
        <f t="shared" si="0"/>
        <v>0.79722334150893537</v>
      </c>
    </row>
    <row r="22" spans="1:5" ht="25.5" outlineLevel="1" x14ac:dyDescent="0.25">
      <c r="A22" s="4" t="s">
        <v>29</v>
      </c>
      <c r="B22" s="3" t="s">
        <v>30</v>
      </c>
      <c r="C22" s="8">
        <v>102000</v>
      </c>
      <c r="D22" s="8">
        <v>91000</v>
      </c>
      <c r="E22" s="9">
        <f t="shared" si="0"/>
        <v>0.89215686274509809</v>
      </c>
    </row>
    <row r="23" spans="1:5" ht="25.5" outlineLevel="1" x14ac:dyDescent="0.25">
      <c r="A23" s="4" t="s">
        <v>53</v>
      </c>
      <c r="B23" s="3"/>
      <c r="C23" s="8"/>
      <c r="D23" s="8">
        <v>83305.86</v>
      </c>
      <c r="E23" s="9" t="e">
        <f t="shared" si="0"/>
        <v>#DIV/0!</v>
      </c>
    </row>
    <row r="24" spans="1:5" ht="25.5" x14ac:dyDescent="0.25">
      <c r="A24" s="11" t="s">
        <v>31</v>
      </c>
      <c r="B24" s="12" t="s">
        <v>32</v>
      </c>
      <c r="C24" s="13">
        <v>3750065.47</v>
      </c>
      <c r="D24" s="13">
        <v>3993350.17</v>
      </c>
      <c r="E24" s="14">
        <f t="shared" si="0"/>
        <v>1.064874787372712</v>
      </c>
    </row>
    <row r="25" spans="1:5" ht="25.5" x14ac:dyDescent="0.25">
      <c r="A25" s="11" t="s">
        <v>33</v>
      </c>
      <c r="B25" s="12" t="s">
        <v>34</v>
      </c>
      <c r="C25" s="13">
        <f>C26+C27</f>
        <v>21290265.27</v>
      </c>
      <c r="D25" s="13">
        <f>D26+D27</f>
        <v>23140422.210000001</v>
      </c>
      <c r="E25" s="14">
        <f t="shared" si="0"/>
        <v>1.0869015447452901</v>
      </c>
    </row>
    <row r="26" spans="1:5" ht="25.5" outlineLevel="1" x14ac:dyDescent="0.25">
      <c r="A26" s="4" t="s">
        <v>35</v>
      </c>
      <c r="B26" s="3" t="s">
        <v>36</v>
      </c>
      <c r="C26" s="8">
        <v>9953935.6099999994</v>
      </c>
      <c r="D26" s="8">
        <v>11243737.52</v>
      </c>
      <c r="E26" s="9">
        <f t="shared" si="0"/>
        <v>1.129577079914424</v>
      </c>
    </row>
    <row r="27" spans="1:5" ht="25.5" outlineLevel="1" x14ac:dyDescent="0.25">
      <c r="A27" s="4" t="s">
        <v>37</v>
      </c>
      <c r="B27" s="3" t="s">
        <v>38</v>
      </c>
      <c r="C27" s="8">
        <v>11336329.66</v>
      </c>
      <c r="D27" s="8">
        <v>11896684.689999999</v>
      </c>
      <c r="E27" s="9">
        <f t="shared" si="0"/>
        <v>1.0494300224857787</v>
      </c>
    </row>
    <row r="28" spans="1:5" ht="25.5" x14ac:dyDescent="0.25">
      <c r="A28" s="11" t="s">
        <v>39</v>
      </c>
      <c r="B28" s="12" t="s">
        <v>40</v>
      </c>
      <c r="C28" s="13">
        <f>C29+C30</f>
        <v>22445.98</v>
      </c>
      <c r="D28" s="13">
        <f>D29+D30</f>
        <v>3900</v>
      </c>
      <c r="E28" s="14">
        <f t="shared" si="0"/>
        <v>0.17375048895169648</v>
      </c>
    </row>
    <row r="29" spans="1:5" ht="34.5" customHeight="1" outlineLevel="1" x14ac:dyDescent="0.25">
      <c r="A29" s="4" t="s">
        <v>41</v>
      </c>
      <c r="B29" s="3" t="s">
        <v>42</v>
      </c>
      <c r="C29" s="8">
        <v>22445.98</v>
      </c>
      <c r="D29" s="8">
        <v>3900</v>
      </c>
      <c r="E29" s="9">
        <f t="shared" si="0"/>
        <v>0.17375048895169648</v>
      </c>
    </row>
    <row r="30" spans="1:5" ht="34.5" customHeight="1" outlineLevel="1" x14ac:dyDescent="0.25">
      <c r="A30" s="4" t="s">
        <v>43</v>
      </c>
      <c r="B30" s="3" t="s">
        <v>44</v>
      </c>
      <c r="C30" s="8"/>
      <c r="D30" s="8">
        <v>0</v>
      </c>
      <c r="E30" s="9" t="e">
        <f t="shared" si="0"/>
        <v>#DIV/0!</v>
      </c>
    </row>
    <row r="31" spans="1:5" ht="36.75" customHeight="1" x14ac:dyDescent="0.25">
      <c r="A31" s="11" t="s">
        <v>45</v>
      </c>
      <c r="B31" s="12" t="s">
        <v>46</v>
      </c>
      <c r="C31" s="13">
        <v>0</v>
      </c>
      <c r="D31" s="13">
        <v>0</v>
      </c>
      <c r="E31" s="14" t="e">
        <f t="shared" si="0"/>
        <v>#DIV/0!</v>
      </c>
    </row>
    <row r="32" spans="1:5" ht="25.5" x14ac:dyDescent="0.25">
      <c r="A32" s="11" t="s">
        <v>47</v>
      </c>
      <c r="B32" s="12" t="s">
        <v>48</v>
      </c>
      <c r="C32" s="13">
        <v>2596289.94</v>
      </c>
      <c r="D32" s="13">
        <v>3939916.97</v>
      </c>
      <c r="E32" s="14">
        <f t="shared" si="0"/>
        <v>1.5175180973816815</v>
      </c>
    </row>
    <row r="33" spans="1:5" ht="25.5" x14ac:dyDescent="0.25">
      <c r="A33" s="11" t="s">
        <v>49</v>
      </c>
      <c r="B33" s="12" t="s">
        <v>50</v>
      </c>
      <c r="C33" s="13">
        <v>1434652.5</v>
      </c>
      <c r="D33" s="13">
        <v>1177637.04</v>
      </c>
      <c r="E33" s="14">
        <f t="shared" si="0"/>
        <v>0.82085176723980202</v>
      </c>
    </row>
    <row r="34" spans="1:5" ht="25.5" x14ac:dyDescent="0.25">
      <c r="A34" s="11" t="s">
        <v>54</v>
      </c>
      <c r="B34" s="12"/>
      <c r="C34" s="13"/>
      <c r="D34" s="13">
        <v>0</v>
      </c>
      <c r="E34" s="14" t="e">
        <f t="shared" si="0"/>
        <v>#DIV/0!</v>
      </c>
    </row>
    <row r="35" spans="1:5" x14ac:dyDescent="0.25">
      <c r="A35" s="23" t="s">
        <v>51</v>
      </c>
      <c r="B35" s="24"/>
      <c r="C35" s="7">
        <f>C8+C11+C13+C14+C20+C24+C25+C28+C31+C32+C33+C34</f>
        <v>72154054.269999996</v>
      </c>
      <c r="D35" s="7">
        <f>D8+D11+D13+D14+D20+D24+D25+D28+D31+D32+D33+D34</f>
        <v>87453014.859999999</v>
      </c>
      <c r="E35" s="10">
        <f t="shared" si="0"/>
        <v>1.2120318912746246</v>
      </c>
    </row>
    <row r="36" spans="1:5" x14ac:dyDescent="0.25">
      <c r="A36" s="5"/>
      <c r="B36" s="2"/>
      <c r="C36" s="2"/>
      <c r="D36" s="2"/>
      <c r="E36" s="2"/>
    </row>
  </sheetData>
  <mergeCells count="11">
    <mergeCell ref="A35:B35"/>
    <mergeCell ref="D6:D7"/>
    <mergeCell ref="E6:E7"/>
    <mergeCell ref="C6:C7"/>
    <mergeCell ref="A6:A7"/>
    <mergeCell ref="B6:B7"/>
    <mergeCell ref="A1:C1"/>
    <mergeCell ref="A2:C2"/>
    <mergeCell ref="A3:E3"/>
    <mergeCell ref="A4:E4"/>
    <mergeCell ref="A5:E5"/>
  </mergeCells>
  <pageMargins left="0.59055118110236227" right="0.59055118110236227" top="0.59055118110236227" bottom="0.59055118110236227" header="0.39370078740157483" footer="0.3937007874015748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9F28B7B-531A-4BE4-9ACF-20090BBFCA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Анна В. Самчик</cp:lastModifiedBy>
  <cp:lastPrinted>2017-10-26T08:37:53Z</cp:lastPrinted>
  <dcterms:created xsi:type="dcterms:W3CDTF">2017-10-02T09:13:58Z</dcterms:created>
  <dcterms:modified xsi:type="dcterms:W3CDTF">2018-05-16T07:26:48Z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группировкой_17.xlsx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группировкой_17.xlsx</vt:lpwstr>
  </property>
</Properties>
</file>